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Радиаторы Rommer" sheetId="1" r:id="rId1"/>
    <sheet name="РИЦ" sheetId="2" r:id="rId2"/>
  </sheets>
  <definedNames>
    <definedName name="_xlnm.Print_Area" localSheetId="0">'Радиаторы Rommer'!$B$1:$N$27</definedName>
  </definedNames>
  <calcPr fullCalcOnLoad="1"/>
</workbook>
</file>

<file path=xl/sharedStrings.xml><?xml version="1.0" encoding="utf-8"?>
<sst xmlns="http://schemas.openxmlformats.org/spreadsheetml/2006/main" count="110" uniqueCount="60">
  <si>
    <t>Артикул</t>
  </si>
  <si>
    <t>Модель</t>
  </si>
  <si>
    <t>РРЦ, USD</t>
  </si>
  <si>
    <t>1 1/2"</t>
  </si>
  <si>
    <t>2"</t>
  </si>
  <si>
    <t>Циркуляционные насосы Rommer</t>
  </si>
  <si>
    <t>RCP-0002-2541801</t>
  </si>
  <si>
    <t>Циркуляционные насос Rommer 25/40-180</t>
  </si>
  <si>
    <t>RCP-0002-2561801</t>
  </si>
  <si>
    <t>Циркуляционные насос Rommer 25/60-180</t>
  </si>
  <si>
    <t>RCP-0002-2581801</t>
  </si>
  <si>
    <t>Циркуляционные насос Rommer 25/80-180</t>
  </si>
  <si>
    <t>RCP-0002-3241801</t>
  </si>
  <si>
    <t>Циркуляционные насос Rommer 32/40-180</t>
  </si>
  <si>
    <t>RCP-0002-3261801</t>
  </si>
  <si>
    <t>Циркуляционные насос Rommer 32/60-180</t>
  </si>
  <si>
    <t>RCP-0002-3281801</t>
  </si>
  <si>
    <t>Циркуляционные насос Rommer 32/80-180</t>
  </si>
  <si>
    <t>RCP-0002-2541301</t>
  </si>
  <si>
    <t>Циркуляционные насос Rommer 25/40-130</t>
  </si>
  <si>
    <t>RCP-0002-2561301</t>
  </si>
  <si>
    <t>Циркуляционные насос Rommer 25/60-130</t>
  </si>
  <si>
    <t>Назначение - циркуляционные насосы для систем отопления с мокрым ротором</t>
  </si>
  <si>
    <t>Номинальный диаметр DN</t>
  </si>
  <si>
    <t>Напор, м</t>
  </si>
  <si>
    <t>Мощность, вт</t>
  </si>
  <si>
    <t>Напряжение, В</t>
  </si>
  <si>
    <t>Класс защиты</t>
  </si>
  <si>
    <t>Монтажная длинна, мм</t>
  </si>
  <si>
    <t>Количество скоростей</t>
  </si>
  <si>
    <t>4</t>
  </si>
  <si>
    <t>72</t>
  </si>
  <si>
    <t>220</t>
  </si>
  <si>
    <t>IP44</t>
  </si>
  <si>
    <t>6</t>
  </si>
  <si>
    <t>93</t>
  </si>
  <si>
    <t>8</t>
  </si>
  <si>
    <t>143</t>
  </si>
  <si>
    <t>Прис-ная резьба, дюйм</t>
  </si>
  <si>
    <t>Комплектация - комплект соединительных гаек</t>
  </si>
  <si>
    <t>Гарантия - 2 года</t>
  </si>
  <si>
    <t>Кол-во насосов в коробке</t>
  </si>
  <si>
    <t>Честные заявленные характеристики</t>
  </si>
  <si>
    <t>100% медная обмотка электродвигателя</t>
  </si>
  <si>
    <t>Материал вала - керамика</t>
  </si>
  <si>
    <t>Корпус ротора - нержавеющая сталь AISI 316</t>
  </si>
  <si>
    <t>Уплотнительные прокладки - силикагель</t>
  </si>
  <si>
    <t>Материал рабочего колеса - композит (увеличенный срок эксплуатации)</t>
  </si>
  <si>
    <t>Температура теплоносителя до +110 градусов С</t>
  </si>
  <si>
    <t>Материал корпуса - чугун, катафорезное покрытие</t>
  </si>
  <si>
    <t>курс USD</t>
  </si>
  <si>
    <t>Скидка</t>
  </si>
  <si>
    <t>вход new</t>
  </si>
  <si>
    <t>Наценка NEW</t>
  </si>
  <si>
    <t>РИЦ</t>
  </si>
  <si>
    <t>Рекомендованные Интернет Цены</t>
  </si>
  <si>
    <t>РИЦ, руб</t>
  </si>
  <si>
    <t>Наименование</t>
  </si>
  <si>
    <t>РРЦена, USD</t>
  </si>
  <si>
    <t>Дата прайс-листа 17/06/2022г.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</si>
</sst>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$-409]#,##0.00_ ;\-[$$-409]#,##0.00\ "/>
    <numFmt numFmtId="175" formatCode="[$$-C09]#,##0.00;\-[$$-C09]#,##0.00"/>
    <numFmt numFmtId="176" formatCode="#,##0_ ;\-#,##0\ "/>
    <numFmt numFmtId="177" formatCode="#,##0.0_ ;\-#,##0.0\ "/>
    <numFmt numFmtId="178" formatCode="#,##0.00_ ;\-#,##0.00\ "/>
    <numFmt numFmtId="179" formatCode="[$$-409]#,##0.00"/>
    <numFmt numFmtId="180" formatCode="#,##0.00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;[Red]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Arial Cyr"/>
      <family val="2"/>
    </font>
    <font>
      <b/>
      <sz val="7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ahoma"/>
      <family val="2"/>
    </font>
    <font>
      <b/>
      <sz val="20"/>
      <color indexed="25"/>
      <name val="Tahoma"/>
      <family val="2"/>
    </font>
    <font>
      <b/>
      <sz val="12"/>
      <color indexed="9"/>
      <name val="Tahoma"/>
      <family val="2"/>
    </font>
    <font>
      <b/>
      <sz val="10"/>
      <color indexed="63"/>
      <name val="Tahoma"/>
      <family val="2"/>
    </font>
    <font>
      <b/>
      <sz val="9"/>
      <color indexed="9"/>
      <name val="Tahoma"/>
      <family val="2"/>
    </font>
    <font>
      <sz val="8"/>
      <color indexed="8"/>
      <name val="Tahoma"/>
      <family val="2"/>
    </font>
    <font>
      <b/>
      <sz val="11"/>
      <color indexed="10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9"/>
      <name val="Tahoma"/>
      <family val="2"/>
    </font>
    <font>
      <sz val="7"/>
      <color indexed="8"/>
      <name val="Tahoma"/>
      <family val="2"/>
    </font>
    <font>
      <b/>
      <sz val="8"/>
      <color indexed="10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22"/>
      <color indexed="8"/>
      <name val="Tahoma"/>
      <family val="0"/>
    </font>
    <font>
      <b/>
      <sz val="22"/>
      <color indexed="63"/>
      <name val="Tahoma"/>
      <family val="0"/>
    </font>
    <font>
      <b/>
      <sz val="12"/>
      <color indexed="63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 tint="0.15000000596046448"/>
      <name val="Tahoma"/>
      <family val="2"/>
    </font>
    <font>
      <b/>
      <sz val="20"/>
      <color rgb="FF9E404D"/>
      <name val="Tahoma"/>
      <family val="2"/>
    </font>
    <font>
      <b/>
      <sz val="12"/>
      <color theme="0"/>
      <name val="Tahoma"/>
      <family val="2"/>
    </font>
    <font>
      <b/>
      <sz val="10"/>
      <color theme="1" tint="0.15000000596046448"/>
      <name val="Tahoma"/>
      <family val="2"/>
    </font>
    <font>
      <b/>
      <sz val="9"/>
      <color theme="0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11"/>
      <color rgb="FFFF0000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b/>
      <sz val="8"/>
      <color theme="0"/>
      <name val="Tahoma"/>
      <family val="2"/>
    </font>
    <font>
      <sz val="7"/>
      <color theme="1"/>
      <name val="Tahoma"/>
      <family val="2"/>
    </font>
    <font>
      <b/>
      <sz val="8"/>
      <color rgb="FFFF0000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545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5" fillId="0" borderId="0" xfId="57" applyFont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 wrapText="1"/>
      <protection/>
    </xf>
    <xf numFmtId="0" fontId="3" fillId="0" borderId="0" xfId="57" applyFont="1" applyBorder="1">
      <alignment/>
      <protection/>
    </xf>
    <xf numFmtId="0" fontId="5" fillId="33" borderId="10" xfId="57" applyFont="1" applyFill="1" applyBorder="1" applyAlignment="1">
      <alignment vertical="center"/>
      <protection/>
    </xf>
    <xf numFmtId="0" fontId="3" fillId="34" borderId="0" xfId="57" applyFont="1" applyFill="1" applyBorder="1" applyAlignment="1">
      <alignment vertical="center"/>
      <protection/>
    </xf>
    <xf numFmtId="0" fontId="64" fillId="34" borderId="0" xfId="57" applyFont="1" applyFill="1" applyBorder="1" applyAlignment="1">
      <alignment horizontal="left" vertical="center"/>
      <protection/>
    </xf>
    <xf numFmtId="0" fontId="64" fillId="34" borderId="0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0" fontId="3" fillId="34" borderId="12" xfId="57" applyFont="1" applyFill="1" applyBorder="1" applyAlignment="1">
      <alignment vertical="center"/>
      <protection/>
    </xf>
    <xf numFmtId="0" fontId="64" fillId="34" borderId="13" xfId="57" applyFont="1" applyFill="1" applyBorder="1" applyAlignment="1">
      <alignment horizontal="left" vertical="center"/>
      <protection/>
    </xf>
    <xf numFmtId="0" fontId="64" fillId="34" borderId="13" xfId="57" applyFont="1" applyFill="1" applyBorder="1" applyAlignment="1">
      <alignment vertical="center" wrapText="1"/>
      <protection/>
    </xf>
    <xf numFmtId="0" fontId="5" fillId="33" borderId="14" xfId="57" applyFont="1" applyFill="1" applyBorder="1" applyAlignment="1">
      <alignment vertical="center"/>
      <protection/>
    </xf>
    <xf numFmtId="0" fontId="65" fillId="34" borderId="15" xfId="57" applyFont="1" applyFill="1" applyBorder="1" applyAlignment="1">
      <alignment horizontal="left"/>
      <protection/>
    </xf>
    <xf numFmtId="0" fontId="8" fillId="33" borderId="16" xfId="57" applyFont="1" applyFill="1" applyBorder="1" applyAlignment="1">
      <alignment vertical="center"/>
      <protection/>
    </xf>
    <xf numFmtId="0" fontId="66" fillId="35" borderId="14" xfId="57" applyFont="1" applyFill="1" applyBorder="1" applyAlignment="1">
      <alignment vertical="center"/>
      <protection/>
    </xf>
    <xf numFmtId="0" fontId="66" fillId="35" borderId="10" xfId="57" applyFont="1" applyFill="1" applyBorder="1" applyAlignment="1">
      <alignment vertical="center"/>
      <protection/>
    </xf>
    <xf numFmtId="0" fontId="66" fillId="35" borderId="10" xfId="57" applyFont="1" applyFill="1" applyBorder="1" applyAlignment="1">
      <alignment vertical="center" wrapText="1"/>
      <protection/>
    </xf>
    <xf numFmtId="0" fontId="66" fillId="35" borderId="17" xfId="57" applyFont="1" applyFill="1" applyBorder="1" applyAlignment="1">
      <alignment vertical="center" wrapText="1"/>
      <protection/>
    </xf>
    <xf numFmtId="4" fontId="66" fillId="35" borderId="16" xfId="54" applyNumberFormat="1" applyFont="1" applyFill="1" applyBorder="1" applyAlignment="1">
      <alignment horizontal="center" vertical="center" wrapText="1"/>
      <protection/>
    </xf>
    <xf numFmtId="49" fontId="3" fillId="0" borderId="16" xfId="56" applyNumberFormat="1" applyFont="1" applyBorder="1" applyAlignment="1">
      <alignment horizontal="center" vertical="center"/>
      <protection/>
    </xf>
    <xf numFmtId="0" fontId="5" fillId="34" borderId="10" xfId="57" applyFont="1" applyFill="1" applyBorder="1" applyAlignment="1">
      <alignment vertical="center"/>
      <protection/>
    </xf>
    <xf numFmtId="0" fontId="5" fillId="34" borderId="17" xfId="57" applyFont="1" applyFill="1" applyBorder="1" applyAlignment="1">
      <alignment vertical="center"/>
      <protection/>
    </xf>
    <xf numFmtId="0" fontId="3" fillId="34" borderId="13" xfId="57" applyFont="1" applyFill="1" applyBorder="1" applyAlignment="1">
      <alignment vertical="center"/>
      <protection/>
    </xf>
    <xf numFmtId="0" fontId="3" fillId="34" borderId="18" xfId="57" applyFont="1" applyFill="1" applyBorder="1">
      <alignment/>
      <protection/>
    </xf>
    <xf numFmtId="0" fontId="64" fillId="34" borderId="18" xfId="57" applyFont="1" applyFill="1" applyBorder="1" applyAlignment="1">
      <alignment horizontal="left" vertical="center"/>
      <protection/>
    </xf>
    <xf numFmtId="0" fontId="64" fillId="34" borderId="19" xfId="57" applyFont="1" applyFill="1" applyBorder="1" applyAlignment="1">
      <alignment horizontal="left" vertical="center"/>
      <protection/>
    </xf>
    <xf numFmtId="0" fontId="67" fillId="34" borderId="20" xfId="57" applyFont="1" applyFill="1" applyBorder="1" applyAlignment="1">
      <alignment horizontal="left" vertical="center"/>
      <protection/>
    </xf>
    <xf numFmtId="0" fontId="6" fillId="33" borderId="10" xfId="57" applyFont="1" applyFill="1" applyBorder="1">
      <alignment/>
      <protection/>
    </xf>
    <xf numFmtId="0" fontId="8" fillId="33" borderId="21" xfId="57" applyFont="1" applyFill="1" applyBorder="1" applyAlignment="1">
      <alignment vertical="center"/>
      <protection/>
    </xf>
    <xf numFmtId="49" fontId="3" fillId="0" borderId="21" xfId="56" applyNumberFormat="1" applyFont="1" applyBorder="1" applyAlignment="1">
      <alignment horizontal="center" vertical="center"/>
      <protection/>
    </xf>
    <xf numFmtId="4" fontId="66" fillId="35" borderId="21" xfId="54" applyNumberFormat="1" applyFont="1" applyFill="1" applyBorder="1" applyAlignment="1">
      <alignment horizontal="center" vertical="center" wrapText="1"/>
      <protection/>
    </xf>
    <xf numFmtId="0" fontId="8" fillId="33" borderId="22" xfId="57" applyFont="1" applyFill="1" applyBorder="1" applyAlignment="1">
      <alignment vertical="center"/>
      <protection/>
    </xf>
    <xf numFmtId="49" fontId="3" fillId="0" borderId="22" xfId="56" applyNumberFormat="1" applyFont="1" applyBorder="1" applyAlignment="1">
      <alignment horizontal="center" vertical="center"/>
      <protection/>
    </xf>
    <xf numFmtId="4" fontId="66" fillId="35" borderId="22" xfId="54" applyNumberFormat="1" applyFont="1" applyFill="1" applyBorder="1" applyAlignment="1">
      <alignment horizontal="center" vertical="center" wrapText="1"/>
      <protection/>
    </xf>
    <xf numFmtId="4" fontId="68" fillId="35" borderId="16" xfId="54" applyNumberFormat="1" applyFont="1" applyFill="1" applyBorder="1" applyAlignment="1">
      <alignment horizontal="center" vertical="center" wrapText="1"/>
      <protection/>
    </xf>
    <xf numFmtId="0" fontId="8" fillId="33" borderId="16" xfId="57" applyFont="1" applyFill="1" applyBorder="1" applyAlignment="1">
      <alignment horizontal="center" vertical="center"/>
      <protection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49" fontId="71" fillId="36" borderId="0" xfId="55" applyNumberFormat="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4" fontId="9" fillId="0" borderId="16" xfId="67" applyNumberFormat="1" applyFont="1" applyFill="1" applyBorder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10" fontId="69" fillId="0" borderId="0" xfId="0" applyNumberFormat="1" applyFont="1" applyAlignment="1">
      <alignment horizontal="center" vertical="center"/>
    </xf>
    <xf numFmtId="1" fontId="69" fillId="0" borderId="0" xfId="0" applyNumberFormat="1" applyFont="1" applyAlignment="1">
      <alignment horizontal="center" vertical="center" wrapText="1"/>
    </xf>
    <xf numFmtId="0" fontId="74" fillId="0" borderId="0" xfId="0" applyFont="1" applyAlignment="1">
      <alignment/>
    </xf>
    <xf numFmtId="1" fontId="72" fillId="36" borderId="16" xfId="0" applyNumberFormat="1" applyFont="1" applyFill="1" applyBorder="1" applyAlignment="1">
      <alignment horizontal="center" vertical="center"/>
    </xf>
    <xf numFmtId="0" fontId="6" fillId="33" borderId="21" xfId="57" applyFont="1" applyFill="1" applyBorder="1" applyAlignment="1">
      <alignment vertical="center"/>
      <protection/>
    </xf>
    <xf numFmtId="0" fontId="6" fillId="33" borderId="23" xfId="57" applyFont="1" applyFill="1" applyBorder="1" applyAlignment="1">
      <alignment vertical="center"/>
      <protection/>
    </xf>
    <xf numFmtId="186" fontId="6" fillId="0" borderId="23" xfId="56" applyNumberFormat="1" applyFont="1" applyBorder="1" applyAlignment="1">
      <alignment horizontal="center" vertical="center" wrapText="1"/>
      <protection/>
    </xf>
    <xf numFmtId="3" fontId="75" fillId="35" borderId="21" xfId="57" applyNumberFormat="1" applyFont="1" applyFill="1" applyBorder="1" applyAlignment="1">
      <alignment horizontal="center" vertical="center" wrapText="1"/>
      <protection/>
    </xf>
    <xf numFmtId="0" fontId="3" fillId="0" borderId="24" xfId="57" applyFont="1" applyBorder="1">
      <alignment/>
      <protection/>
    </xf>
    <xf numFmtId="0" fontId="76" fillId="0" borderId="0" xfId="0" applyFont="1" applyAlignment="1">
      <alignment/>
    </xf>
    <xf numFmtId="49" fontId="77" fillId="0" borderId="16" xfId="55" applyNumberFormat="1" applyFont="1" applyFill="1" applyBorder="1" applyAlignment="1">
      <alignment horizontal="center" vertical="center" wrapText="1"/>
      <protection/>
    </xf>
    <xf numFmtId="49" fontId="77" fillId="37" borderId="16" xfId="55" applyNumberFormat="1" applyFont="1" applyFill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9" fillId="38" borderId="28" xfId="0" applyFont="1" applyFill="1" applyBorder="1" applyAlignment="1">
      <alignment horizontal="center" vertical="center"/>
    </xf>
    <xf numFmtId="0" fontId="79" fillId="38" borderId="29" xfId="0" applyFont="1" applyFill="1" applyBorder="1" applyAlignment="1">
      <alignment horizontal="center" vertical="center"/>
    </xf>
    <xf numFmtId="0" fontId="79" fillId="38" borderId="30" xfId="0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2" xfId="56"/>
    <cellStyle name="Обычный_Прайс Neoclima радиаторы прайс февраль  201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1</xdr:row>
      <xdr:rowOff>0</xdr:rowOff>
    </xdr:from>
    <xdr:to>
      <xdr:col>12</xdr:col>
      <xdr:colOff>419100</xdr:colOff>
      <xdr:row>1</xdr:row>
      <xdr:rowOff>0</xdr:rowOff>
    </xdr:to>
    <xdr:pic>
      <xdr:nvPicPr>
        <xdr:cNvPr id="1" name="Picture 157" descr="Bosch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04775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323850</xdr:colOff>
      <xdr:row>1</xdr:row>
      <xdr:rowOff>133350</xdr:rowOff>
    </xdr:from>
    <xdr:ext cx="4810125" cy="990600"/>
    <xdr:sp>
      <xdr:nvSpPr>
        <xdr:cNvPr id="2" name="TextBox 2"/>
        <xdr:cNvSpPr txBox="1">
          <a:spLocks noChangeArrowheads="1"/>
        </xdr:cNvSpPr>
      </xdr:nvSpPr>
      <xdr:spPr>
        <a:xfrm>
          <a:off x="2667000" y="238125"/>
          <a:ext cx="48101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Циркуляционные насосы</a:t>
          </a:r>
          <a:r>
            <a:rPr lang="en-US" cap="none" sz="2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2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Rommer</a:t>
          </a:r>
        </a:p>
      </xdr:txBody>
    </xdr:sp>
    <xdr:clientData/>
  </xdr:oneCellAnchor>
  <xdr:oneCellAnchor>
    <xdr:from>
      <xdr:col>9</xdr:col>
      <xdr:colOff>381000</xdr:colOff>
      <xdr:row>1</xdr:row>
      <xdr:rowOff>666750</xdr:rowOff>
    </xdr:from>
    <xdr:ext cx="1857375" cy="466725"/>
    <xdr:sp>
      <xdr:nvSpPr>
        <xdr:cNvPr id="3" name="TextBox 46"/>
        <xdr:cNvSpPr txBox="1">
          <a:spLocks noChangeArrowheads="1"/>
        </xdr:cNvSpPr>
      </xdr:nvSpPr>
      <xdr:spPr>
        <a:xfrm>
          <a:off x="7400925" y="771525"/>
          <a:ext cx="1857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+7 800 700 74 63</a:t>
          </a:r>
          <a:r>
            <a:rPr lang="en-US" cap="none" sz="12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www.rommer.ru</a:t>
          </a:r>
        </a:p>
      </xdr:txBody>
    </xdr:sp>
    <xdr:clientData/>
  </xdr:oneCellAnchor>
  <xdr:twoCellAnchor editAs="oneCell">
    <xdr:from>
      <xdr:col>1</xdr:col>
      <xdr:colOff>114300</xdr:colOff>
      <xdr:row>1</xdr:row>
      <xdr:rowOff>133350</xdr:rowOff>
    </xdr:from>
    <xdr:to>
      <xdr:col>2</xdr:col>
      <xdr:colOff>76200</xdr:colOff>
      <xdr:row>1</xdr:row>
      <xdr:rowOff>1200150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8125"/>
          <a:ext cx="2190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2</xdr:row>
      <xdr:rowOff>104775</xdr:rowOff>
    </xdr:from>
    <xdr:to>
      <xdr:col>12</xdr:col>
      <xdr:colOff>523875</xdr:colOff>
      <xdr:row>14</xdr:row>
      <xdr:rowOff>57150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1562100"/>
          <a:ext cx="20002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8"/>
  <sheetViews>
    <sheetView tabSelected="1" zoomScale="85" zoomScaleNormal="85" workbookViewId="0" topLeftCell="A1">
      <selection activeCell="S23" sqref="S23"/>
    </sheetView>
  </sheetViews>
  <sheetFormatPr defaultColWidth="9.140625" defaultRowHeight="15"/>
  <cols>
    <col min="1" max="1" width="1.7109375" style="1" customWidth="1"/>
    <col min="2" max="2" width="33.421875" style="1" customWidth="1"/>
    <col min="3" max="3" width="15.7109375" style="1" customWidth="1"/>
    <col min="4" max="4" width="10.7109375" style="1" customWidth="1"/>
    <col min="5" max="5" width="9.28125" style="1" customWidth="1"/>
    <col min="6" max="6" width="7.7109375" style="1" customWidth="1"/>
    <col min="7" max="7" width="8.7109375" style="1" customWidth="1"/>
    <col min="8" max="8" width="9.28125" style="1" customWidth="1"/>
    <col min="9" max="9" width="8.7109375" style="1" customWidth="1"/>
    <col min="10" max="14" width="9.140625" style="1" customWidth="1"/>
    <col min="15" max="23" width="3.00390625" style="1" customWidth="1"/>
    <col min="24" max="29" width="3.140625" style="1" customWidth="1"/>
    <col min="30" max="16384" width="9.140625" style="1" customWidth="1"/>
  </cols>
  <sheetData>
    <row r="1" ht="8.25" customHeight="1"/>
    <row r="2" spans="2:13" s="3" customFormat="1" ht="106.5" customHeight="1">
      <c r="B2" s="15"/>
      <c r="C2" s="7"/>
      <c r="D2" s="7"/>
      <c r="E2" s="7"/>
      <c r="F2" s="7"/>
      <c r="G2" s="7"/>
      <c r="H2" s="24"/>
      <c r="I2" s="24"/>
      <c r="J2" s="24"/>
      <c r="K2" s="24"/>
      <c r="L2" s="24"/>
      <c r="M2" s="25"/>
    </row>
    <row r="3" spans="2:13" s="4" customFormat="1" ht="25.5">
      <c r="B3" s="16" t="s">
        <v>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2:13" s="4" customFormat="1" ht="14.25" customHeight="1">
      <c r="B4" s="30" t="s">
        <v>22</v>
      </c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2:13" s="5" customFormat="1" ht="12.75" customHeight="1">
      <c r="B5" s="30" t="s">
        <v>43</v>
      </c>
      <c r="C5" s="9"/>
      <c r="D5" s="9"/>
      <c r="E5" s="9"/>
      <c r="F5" s="9"/>
      <c r="G5" s="9"/>
      <c r="H5" s="9"/>
      <c r="I5" s="9"/>
      <c r="J5" s="9"/>
      <c r="K5" s="9"/>
      <c r="L5" s="9"/>
      <c r="M5" s="13"/>
    </row>
    <row r="6" spans="2:13" s="5" customFormat="1" ht="12.75" customHeight="1">
      <c r="B6" s="30" t="s">
        <v>39</v>
      </c>
      <c r="C6" s="9"/>
      <c r="D6" s="9"/>
      <c r="E6" s="9"/>
      <c r="F6" s="9"/>
      <c r="G6" s="9"/>
      <c r="H6" s="9"/>
      <c r="I6" s="9"/>
      <c r="J6" s="9"/>
      <c r="K6" s="9"/>
      <c r="L6" s="9"/>
      <c r="M6" s="13"/>
    </row>
    <row r="7" spans="2:13" s="5" customFormat="1" ht="12.75" customHeight="1">
      <c r="B7" s="30" t="s">
        <v>42</v>
      </c>
      <c r="C7" s="9"/>
      <c r="D7" s="9"/>
      <c r="E7" s="9"/>
      <c r="F7" s="9"/>
      <c r="G7" s="9"/>
      <c r="H7" s="9"/>
      <c r="I7" s="9"/>
      <c r="J7" s="9"/>
      <c r="K7" s="9"/>
      <c r="L7" s="9"/>
      <c r="M7" s="13"/>
    </row>
    <row r="8" spans="2:13" s="5" customFormat="1" ht="12.75">
      <c r="B8" s="30" t="s">
        <v>49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4"/>
    </row>
    <row r="9" spans="2:13" s="5" customFormat="1" ht="12.75">
      <c r="B9" s="30" t="s">
        <v>44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4"/>
    </row>
    <row r="10" spans="2:13" s="5" customFormat="1" ht="12.75">
      <c r="B10" s="30" t="s">
        <v>45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4"/>
    </row>
    <row r="11" spans="2:13" s="5" customFormat="1" ht="12.75" customHeight="1">
      <c r="B11" s="30" t="s">
        <v>46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13"/>
    </row>
    <row r="12" spans="2:13" s="5" customFormat="1" ht="12.75">
      <c r="B12" s="30" t="s">
        <v>47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4"/>
    </row>
    <row r="13" spans="2:13" s="5" customFormat="1" ht="12.75">
      <c r="B13" s="30" t="s">
        <v>48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4"/>
    </row>
    <row r="14" spans="2:13" s="5" customFormat="1" ht="12.75">
      <c r="B14" s="30" t="s">
        <v>40</v>
      </c>
      <c r="C14" s="10"/>
      <c r="D14" s="10"/>
      <c r="E14" s="10"/>
      <c r="F14" s="10"/>
      <c r="G14" s="10"/>
      <c r="H14" s="10"/>
      <c r="I14" s="8"/>
      <c r="J14" s="8"/>
      <c r="K14" s="8"/>
      <c r="L14" s="8"/>
      <c r="M14" s="26"/>
    </row>
    <row r="15" spans="2:13" ht="12.75" customHeight="1">
      <c r="B15" s="57"/>
      <c r="C15" s="27"/>
      <c r="D15" s="27"/>
      <c r="E15" s="27"/>
      <c r="F15" s="27"/>
      <c r="G15" s="27"/>
      <c r="H15" s="27"/>
      <c r="I15" s="28"/>
      <c r="J15" s="28"/>
      <c r="K15" s="28"/>
      <c r="L15" s="28"/>
      <c r="M15" s="29"/>
    </row>
    <row r="16" spans="2:13" ht="36" customHeight="1">
      <c r="B16" s="53" t="s">
        <v>1</v>
      </c>
      <c r="C16" s="54" t="s">
        <v>0</v>
      </c>
      <c r="D16" s="55" t="s">
        <v>23</v>
      </c>
      <c r="E16" s="55" t="s">
        <v>38</v>
      </c>
      <c r="F16" s="55" t="s">
        <v>24</v>
      </c>
      <c r="G16" s="55" t="s">
        <v>25</v>
      </c>
      <c r="H16" s="55" t="s">
        <v>26</v>
      </c>
      <c r="I16" s="55" t="s">
        <v>27</v>
      </c>
      <c r="J16" s="55" t="s">
        <v>28</v>
      </c>
      <c r="K16" s="55" t="s">
        <v>29</v>
      </c>
      <c r="L16" s="55" t="s">
        <v>41</v>
      </c>
      <c r="M16" s="56" t="s">
        <v>2</v>
      </c>
    </row>
    <row r="17" spans="2:19" s="2" customFormat="1" ht="15">
      <c r="B17" s="18" t="s">
        <v>5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  <c r="O17" s="1"/>
      <c r="P17" s="1"/>
      <c r="Q17" s="1"/>
      <c r="R17" s="1"/>
      <c r="S17" s="1"/>
    </row>
    <row r="18" spans="2:19" s="2" customFormat="1" ht="15">
      <c r="B18" s="17" t="s">
        <v>7</v>
      </c>
      <c r="C18" s="17" t="s">
        <v>6</v>
      </c>
      <c r="D18" s="23">
        <v>25</v>
      </c>
      <c r="E18" s="23" t="s">
        <v>3</v>
      </c>
      <c r="F18" s="23" t="s">
        <v>30</v>
      </c>
      <c r="G18" s="23" t="s">
        <v>31</v>
      </c>
      <c r="H18" s="23" t="s">
        <v>32</v>
      </c>
      <c r="I18" s="23" t="s">
        <v>33</v>
      </c>
      <c r="J18" s="23">
        <v>180</v>
      </c>
      <c r="K18" s="23">
        <v>3</v>
      </c>
      <c r="L18" s="23">
        <v>8</v>
      </c>
      <c r="M18" s="22">
        <v>34.98710573383594</v>
      </c>
      <c r="N18" s="1"/>
      <c r="O18" s="1"/>
      <c r="P18" s="1"/>
      <c r="Q18" s="1"/>
      <c r="R18" s="1"/>
      <c r="S18" s="1"/>
    </row>
    <row r="19" spans="2:19" s="2" customFormat="1" ht="15">
      <c r="B19" s="17" t="s">
        <v>9</v>
      </c>
      <c r="C19" s="17" t="s">
        <v>8</v>
      </c>
      <c r="D19" s="23">
        <v>25</v>
      </c>
      <c r="E19" s="23" t="s">
        <v>3</v>
      </c>
      <c r="F19" s="23" t="s">
        <v>34</v>
      </c>
      <c r="G19" s="23" t="s">
        <v>35</v>
      </c>
      <c r="H19" s="23" t="s">
        <v>32</v>
      </c>
      <c r="I19" s="23" t="s">
        <v>33</v>
      </c>
      <c r="J19" s="23">
        <v>180</v>
      </c>
      <c r="K19" s="23">
        <v>3</v>
      </c>
      <c r="L19" s="23">
        <v>8</v>
      </c>
      <c r="M19" s="22">
        <v>36.248125092440624</v>
      </c>
      <c r="N19" s="1"/>
      <c r="O19" s="1"/>
      <c r="P19" s="1"/>
      <c r="Q19" s="1"/>
      <c r="R19" s="1"/>
      <c r="S19" s="1"/>
    </row>
    <row r="20" spans="2:19" s="2" customFormat="1" ht="15" thickBot="1">
      <c r="B20" s="35" t="s">
        <v>11</v>
      </c>
      <c r="C20" s="35" t="s">
        <v>10</v>
      </c>
      <c r="D20" s="36">
        <v>25</v>
      </c>
      <c r="E20" s="36" t="s">
        <v>3</v>
      </c>
      <c r="F20" s="36" t="s">
        <v>36</v>
      </c>
      <c r="G20" s="36" t="s">
        <v>37</v>
      </c>
      <c r="H20" s="36" t="s">
        <v>32</v>
      </c>
      <c r="I20" s="36" t="s">
        <v>33</v>
      </c>
      <c r="J20" s="36">
        <v>180</v>
      </c>
      <c r="K20" s="36">
        <v>3</v>
      </c>
      <c r="L20" s="36">
        <v>6</v>
      </c>
      <c r="M20" s="37">
        <v>65.64718425677343</v>
      </c>
      <c r="N20" s="1"/>
      <c r="O20" s="1"/>
      <c r="P20" s="1"/>
      <c r="Q20" s="1"/>
      <c r="R20" s="1"/>
      <c r="S20" s="1"/>
    </row>
    <row r="21" spans="2:19" s="2" customFormat="1" ht="15" thickTop="1">
      <c r="B21" s="32" t="s">
        <v>13</v>
      </c>
      <c r="C21" s="32" t="s">
        <v>12</v>
      </c>
      <c r="D21" s="33">
        <v>32</v>
      </c>
      <c r="E21" s="33" t="s">
        <v>4</v>
      </c>
      <c r="F21" s="33" t="s">
        <v>30</v>
      </c>
      <c r="G21" s="33" t="s">
        <v>31</v>
      </c>
      <c r="H21" s="33" t="s">
        <v>32</v>
      </c>
      <c r="I21" s="33" t="s">
        <v>33</v>
      </c>
      <c r="J21" s="33">
        <v>180</v>
      </c>
      <c r="K21" s="33">
        <v>3</v>
      </c>
      <c r="L21" s="33">
        <v>8</v>
      </c>
      <c r="M21" s="34">
        <v>37.26108881249999</v>
      </c>
      <c r="N21" s="1"/>
      <c r="O21" s="1"/>
      <c r="P21" s="1"/>
      <c r="Q21" s="1"/>
      <c r="R21" s="1"/>
      <c r="S21" s="1"/>
    </row>
    <row r="22" spans="2:19" s="2" customFormat="1" ht="15">
      <c r="B22" s="17" t="s">
        <v>15</v>
      </c>
      <c r="C22" s="17" t="s">
        <v>14</v>
      </c>
      <c r="D22" s="23">
        <v>32</v>
      </c>
      <c r="E22" s="23" t="s">
        <v>4</v>
      </c>
      <c r="F22" s="23" t="s">
        <v>34</v>
      </c>
      <c r="G22" s="23" t="s">
        <v>35</v>
      </c>
      <c r="H22" s="23" t="s">
        <v>32</v>
      </c>
      <c r="I22" s="23" t="s">
        <v>33</v>
      </c>
      <c r="J22" s="23">
        <v>180</v>
      </c>
      <c r="K22" s="23">
        <v>3</v>
      </c>
      <c r="L22" s="23">
        <v>8</v>
      </c>
      <c r="M22" s="22">
        <v>38.52290511188438</v>
      </c>
      <c r="N22" s="1"/>
      <c r="O22" s="1"/>
      <c r="P22" s="1"/>
      <c r="Q22" s="1"/>
      <c r="R22" s="1"/>
      <c r="S22" s="1"/>
    </row>
    <row r="23" spans="2:19" s="2" customFormat="1" ht="15" thickBot="1">
      <c r="B23" s="35" t="s">
        <v>17</v>
      </c>
      <c r="C23" s="35" t="s">
        <v>16</v>
      </c>
      <c r="D23" s="36">
        <v>32</v>
      </c>
      <c r="E23" s="36" t="s">
        <v>4</v>
      </c>
      <c r="F23" s="36" t="s">
        <v>36</v>
      </c>
      <c r="G23" s="36" t="s">
        <v>37</v>
      </c>
      <c r="H23" s="36" t="s">
        <v>32</v>
      </c>
      <c r="I23" s="36" t="s">
        <v>33</v>
      </c>
      <c r="J23" s="36">
        <v>180</v>
      </c>
      <c r="K23" s="36">
        <v>3</v>
      </c>
      <c r="L23" s="36">
        <v>6</v>
      </c>
      <c r="M23" s="37">
        <v>70.59235821208595</v>
      </c>
      <c r="N23" s="1"/>
      <c r="O23" s="1"/>
      <c r="P23" s="1"/>
      <c r="Q23" s="1"/>
      <c r="R23" s="1"/>
      <c r="S23" s="1"/>
    </row>
    <row r="24" spans="2:19" s="2" customFormat="1" ht="15" thickTop="1">
      <c r="B24" s="32" t="s">
        <v>19</v>
      </c>
      <c r="C24" s="32" t="s">
        <v>18</v>
      </c>
      <c r="D24" s="33">
        <v>25</v>
      </c>
      <c r="E24" s="33" t="s">
        <v>3</v>
      </c>
      <c r="F24" s="33" t="s">
        <v>30</v>
      </c>
      <c r="G24" s="33" t="s">
        <v>31</v>
      </c>
      <c r="H24" s="33" t="s">
        <v>32</v>
      </c>
      <c r="I24" s="33" t="s">
        <v>33</v>
      </c>
      <c r="J24" s="33">
        <v>130</v>
      </c>
      <c r="K24" s="33">
        <v>3</v>
      </c>
      <c r="L24" s="33">
        <v>8</v>
      </c>
      <c r="M24" s="34">
        <v>37.465398681440625</v>
      </c>
      <c r="N24" s="1"/>
      <c r="O24" s="1"/>
      <c r="P24" s="1"/>
      <c r="Q24" s="1"/>
      <c r="R24" s="1"/>
      <c r="S24" s="1"/>
    </row>
    <row r="25" spans="2:19" s="2" customFormat="1" ht="15">
      <c r="B25" s="17" t="s">
        <v>21</v>
      </c>
      <c r="C25" s="17" t="s">
        <v>20</v>
      </c>
      <c r="D25" s="23">
        <v>25</v>
      </c>
      <c r="E25" s="23" t="s">
        <v>3</v>
      </c>
      <c r="F25" s="23" t="s">
        <v>34</v>
      </c>
      <c r="G25" s="23" t="s">
        <v>35</v>
      </c>
      <c r="H25" s="23" t="s">
        <v>32</v>
      </c>
      <c r="I25" s="23" t="s">
        <v>33</v>
      </c>
      <c r="J25" s="23">
        <v>130</v>
      </c>
      <c r="K25" s="23">
        <v>3</v>
      </c>
      <c r="L25" s="23">
        <v>8</v>
      </c>
      <c r="M25" s="22">
        <v>38.796791669409366</v>
      </c>
      <c r="N25" s="1"/>
      <c r="O25" s="1"/>
      <c r="P25" s="1"/>
      <c r="Q25" s="1"/>
      <c r="R25" s="1"/>
      <c r="S25" s="1"/>
    </row>
    <row r="26" spans="2:9" ht="9.75">
      <c r="B26" s="31" t="s">
        <v>59</v>
      </c>
      <c r="C26" s="6"/>
      <c r="D26" s="6"/>
      <c r="E26" s="6"/>
      <c r="F26" s="6"/>
      <c r="G26" s="6"/>
      <c r="H26" s="6"/>
      <c r="I26" s="6"/>
    </row>
    <row r="27" spans="2:9" ht="9.75">
      <c r="B27" s="6"/>
      <c r="C27" s="6"/>
      <c r="D27" s="6"/>
      <c r="E27" s="6"/>
      <c r="F27" s="6"/>
      <c r="G27" s="6"/>
      <c r="H27" s="6"/>
      <c r="I27" s="6"/>
    </row>
    <row r="28" spans="3:9" ht="9.75">
      <c r="C28" s="6"/>
      <c r="D28" s="6"/>
      <c r="E28" s="6"/>
      <c r="F28" s="6"/>
      <c r="G28" s="6"/>
      <c r="H28" s="6"/>
      <c r="I28" s="6"/>
    </row>
    <row r="29" ht="9.75">
      <c r="C29" s="6"/>
    </row>
    <row r="30" ht="9.75">
      <c r="C30" s="6"/>
    </row>
    <row r="31" ht="9.75">
      <c r="C31" s="6"/>
    </row>
    <row r="32" ht="9.75">
      <c r="C32" s="6"/>
    </row>
    <row r="33" ht="9.75">
      <c r="C33" s="6"/>
    </row>
    <row r="34" ht="9.75">
      <c r="C34" s="6"/>
    </row>
    <row r="35" ht="9.75">
      <c r="C35" s="6"/>
    </row>
    <row r="36" spans="2:3" ht="9.75">
      <c r="B36" s="6"/>
      <c r="C36" s="6"/>
    </row>
    <row r="37" spans="2:3" ht="9.75">
      <c r="B37" s="6"/>
      <c r="C37" s="6"/>
    </row>
    <row r="38" spans="2:9" ht="9.75">
      <c r="B38" s="6"/>
      <c r="C38" s="6"/>
      <c r="D38" s="6"/>
      <c r="E38" s="6"/>
      <c r="F38" s="6"/>
      <c r="G38" s="6"/>
      <c r="H38" s="6"/>
      <c r="I38" s="6"/>
    </row>
    <row r="39" spans="2:9" ht="9.75">
      <c r="B39" s="6"/>
      <c r="C39" s="6"/>
      <c r="D39" s="6"/>
      <c r="E39" s="6"/>
      <c r="F39" s="6"/>
      <c r="G39" s="6"/>
      <c r="H39" s="6"/>
      <c r="I39" s="6"/>
    </row>
    <row r="40" spans="2:9" ht="9.75">
      <c r="B40" s="6"/>
      <c r="C40" s="6"/>
      <c r="D40" s="6"/>
      <c r="E40" s="6"/>
      <c r="F40" s="6"/>
      <c r="G40" s="6"/>
      <c r="H40" s="6"/>
      <c r="I40" s="6"/>
    </row>
    <row r="41" spans="2:9" ht="9.75">
      <c r="B41" s="6"/>
      <c r="C41" s="6"/>
      <c r="D41" s="6"/>
      <c r="E41" s="6"/>
      <c r="F41" s="6"/>
      <c r="G41" s="6"/>
      <c r="H41" s="6"/>
      <c r="I41" s="6"/>
    </row>
    <row r="42" spans="2:9" ht="9.75">
      <c r="B42" s="6"/>
      <c r="C42" s="6"/>
      <c r="D42" s="6"/>
      <c r="E42" s="6"/>
      <c r="F42" s="6"/>
      <c r="G42" s="6"/>
      <c r="H42" s="6"/>
      <c r="I42" s="6"/>
    </row>
    <row r="43" spans="2:9" ht="9.75">
      <c r="B43" s="6"/>
      <c r="C43" s="6"/>
      <c r="D43" s="6"/>
      <c r="E43" s="6"/>
      <c r="F43" s="6"/>
      <c r="G43" s="6"/>
      <c r="H43" s="6"/>
      <c r="I43" s="6"/>
    </row>
    <row r="44" spans="2:9" ht="9.75">
      <c r="B44" s="6"/>
      <c r="C44" s="6"/>
      <c r="D44" s="6"/>
      <c r="E44" s="6"/>
      <c r="F44" s="6"/>
      <c r="G44" s="6"/>
      <c r="H44" s="6"/>
      <c r="I44" s="6"/>
    </row>
    <row r="45" spans="2:9" ht="9.75">
      <c r="B45" s="6"/>
      <c r="C45" s="6"/>
      <c r="D45" s="6"/>
      <c r="E45" s="6"/>
      <c r="F45" s="6"/>
      <c r="G45" s="6"/>
      <c r="H45" s="6"/>
      <c r="I45" s="6"/>
    </row>
    <row r="46" spans="2:9" ht="9.75">
      <c r="B46" s="6"/>
      <c r="C46" s="6"/>
      <c r="D46" s="6"/>
      <c r="E46" s="6"/>
      <c r="F46" s="6"/>
      <c r="G46" s="6"/>
      <c r="H46" s="6"/>
      <c r="I46" s="6"/>
    </row>
    <row r="47" spans="2:9" ht="9.75">
      <c r="B47" s="6"/>
      <c r="C47" s="6"/>
      <c r="D47" s="6"/>
      <c r="E47" s="6"/>
      <c r="F47" s="6"/>
      <c r="G47" s="6"/>
      <c r="H47" s="6"/>
      <c r="I47" s="6"/>
    </row>
    <row r="48" spans="2:9" ht="9.75">
      <c r="B48" s="6"/>
      <c r="C48" s="6"/>
      <c r="D48" s="6"/>
      <c r="E48" s="6"/>
      <c r="F48" s="6"/>
      <c r="G48" s="6"/>
      <c r="H48" s="6"/>
      <c r="I48" s="6"/>
    </row>
    <row r="49" spans="2:9" ht="9.75">
      <c r="B49" s="6"/>
      <c r="C49" s="6"/>
      <c r="D49" s="6"/>
      <c r="E49" s="6"/>
      <c r="F49" s="6"/>
      <c r="G49" s="6"/>
      <c r="H49" s="6"/>
      <c r="I49" s="6"/>
    </row>
    <row r="50" spans="2:9" ht="9.75">
      <c r="B50" s="6"/>
      <c r="C50" s="6"/>
      <c r="D50" s="6"/>
      <c r="E50" s="6"/>
      <c r="F50" s="6"/>
      <c r="G50" s="6"/>
      <c r="H50" s="6"/>
      <c r="I50" s="6"/>
    </row>
    <row r="51" spans="2:9" ht="9.75">
      <c r="B51" s="6"/>
      <c r="C51" s="6"/>
      <c r="D51" s="6"/>
      <c r="E51" s="6"/>
      <c r="F51" s="6"/>
      <c r="G51" s="6"/>
      <c r="H51" s="6"/>
      <c r="I51" s="6"/>
    </row>
    <row r="52" spans="2:9" ht="9.75">
      <c r="B52" s="6"/>
      <c r="C52" s="6"/>
      <c r="D52" s="6"/>
      <c r="E52" s="6"/>
      <c r="F52" s="6"/>
      <c r="G52" s="6"/>
      <c r="H52" s="6"/>
      <c r="I52" s="6"/>
    </row>
    <row r="53" spans="2:9" ht="9.75">
      <c r="B53" s="6"/>
      <c r="C53" s="6"/>
      <c r="D53" s="6"/>
      <c r="E53" s="6"/>
      <c r="F53" s="6"/>
      <c r="G53" s="6"/>
      <c r="H53" s="6"/>
      <c r="I53" s="6"/>
    </row>
    <row r="54" spans="2:9" ht="9.75">
      <c r="B54" s="6"/>
      <c r="C54" s="6"/>
      <c r="D54" s="6"/>
      <c r="E54" s="6"/>
      <c r="F54" s="6"/>
      <c r="G54" s="6"/>
      <c r="H54" s="6"/>
      <c r="I54" s="6"/>
    </row>
    <row r="55" spans="2:9" ht="9.75">
      <c r="B55" s="6"/>
      <c r="C55" s="6"/>
      <c r="D55" s="6"/>
      <c r="E55" s="6"/>
      <c r="F55" s="6"/>
      <c r="G55" s="6"/>
      <c r="H55" s="6"/>
      <c r="I55" s="6"/>
    </row>
    <row r="56" spans="2:9" ht="9.75">
      <c r="B56" s="6"/>
      <c r="C56" s="6"/>
      <c r="D56" s="6"/>
      <c r="E56" s="6"/>
      <c r="F56" s="6"/>
      <c r="G56" s="6"/>
      <c r="H56" s="6"/>
      <c r="I56" s="6"/>
    </row>
    <row r="57" spans="2:9" ht="9.75">
      <c r="B57" s="6"/>
      <c r="C57" s="6"/>
      <c r="D57" s="6"/>
      <c r="E57" s="6"/>
      <c r="F57" s="6"/>
      <c r="G57" s="6"/>
      <c r="H57" s="6"/>
      <c r="I57" s="6"/>
    </row>
    <row r="58" spans="2:9" ht="9.75">
      <c r="B58" s="6"/>
      <c r="C58" s="6"/>
      <c r="D58" s="6"/>
      <c r="E58" s="6"/>
      <c r="F58" s="6"/>
      <c r="G58" s="6"/>
      <c r="H58" s="6"/>
      <c r="I58" s="6"/>
    </row>
    <row r="59" spans="2:9" ht="9.75">
      <c r="B59" s="6"/>
      <c r="C59" s="6"/>
      <c r="D59" s="6"/>
      <c r="E59" s="6"/>
      <c r="F59" s="6"/>
      <c r="G59" s="6"/>
      <c r="H59" s="6"/>
      <c r="I59" s="6"/>
    </row>
    <row r="60" spans="2:9" ht="9.75">
      <c r="B60" s="6"/>
      <c r="C60" s="6"/>
      <c r="D60" s="6"/>
      <c r="E60" s="6"/>
      <c r="F60" s="6"/>
      <c r="G60" s="6"/>
      <c r="H60" s="6"/>
      <c r="I60" s="6"/>
    </row>
    <row r="61" spans="2:9" ht="9.75">
      <c r="B61" s="6"/>
      <c r="C61" s="6"/>
      <c r="D61" s="6"/>
      <c r="E61" s="6"/>
      <c r="F61" s="6"/>
      <c r="G61" s="6"/>
      <c r="H61" s="6"/>
      <c r="I61" s="6"/>
    </row>
    <row r="62" spans="2:9" ht="9.75">
      <c r="B62" s="6"/>
      <c r="C62" s="6"/>
      <c r="D62" s="6"/>
      <c r="E62" s="6"/>
      <c r="F62" s="6"/>
      <c r="G62" s="6"/>
      <c r="H62" s="6"/>
      <c r="I62" s="6"/>
    </row>
    <row r="63" spans="2:9" ht="9.75">
      <c r="B63" s="6"/>
      <c r="C63" s="6"/>
      <c r="D63" s="6"/>
      <c r="E63" s="6"/>
      <c r="F63" s="6"/>
      <c r="G63" s="6"/>
      <c r="H63" s="6"/>
      <c r="I63" s="6"/>
    </row>
    <row r="64" spans="2:9" ht="9.75">
      <c r="B64" s="6"/>
      <c r="C64" s="6"/>
      <c r="D64" s="6"/>
      <c r="E64" s="6"/>
      <c r="F64" s="6"/>
      <c r="G64" s="6"/>
      <c r="H64" s="6"/>
      <c r="I64" s="6"/>
    </row>
    <row r="65" spans="2:9" ht="9.75">
      <c r="B65" s="6"/>
      <c r="C65" s="6"/>
      <c r="D65" s="6"/>
      <c r="E65" s="6"/>
      <c r="F65" s="6"/>
      <c r="G65" s="6"/>
      <c r="H65" s="6"/>
      <c r="I65" s="6"/>
    </row>
    <row r="66" spans="2:9" ht="9.75">
      <c r="B66" s="6"/>
      <c r="C66" s="6"/>
      <c r="D66" s="6"/>
      <c r="E66" s="6"/>
      <c r="F66" s="6"/>
      <c r="G66" s="6"/>
      <c r="H66" s="6"/>
      <c r="I66" s="6"/>
    </row>
    <row r="67" spans="2:9" ht="9.75">
      <c r="B67" s="6"/>
      <c r="C67" s="6"/>
      <c r="D67" s="6"/>
      <c r="E67" s="6"/>
      <c r="F67" s="6"/>
      <c r="G67" s="6"/>
      <c r="H67" s="6"/>
      <c r="I67" s="6"/>
    </row>
    <row r="68" spans="2:9" ht="9.75">
      <c r="B68" s="6"/>
      <c r="C68" s="6"/>
      <c r="D68" s="6"/>
      <c r="E68" s="6"/>
      <c r="F68" s="6"/>
      <c r="G68" s="6"/>
      <c r="H68" s="6"/>
      <c r="I68" s="6"/>
    </row>
    <row r="69" spans="2:9" ht="9.75">
      <c r="B69" s="6"/>
      <c r="C69" s="6"/>
      <c r="D69" s="6"/>
      <c r="E69" s="6"/>
      <c r="F69" s="6"/>
      <c r="G69" s="6"/>
      <c r="H69" s="6"/>
      <c r="I69" s="6"/>
    </row>
    <row r="70" spans="2:9" ht="9.75">
      <c r="B70" s="6"/>
      <c r="C70" s="6"/>
      <c r="D70" s="6"/>
      <c r="E70" s="6"/>
      <c r="F70" s="6"/>
      <c r="G70" s="6"/>
      <c r="H70" s="6"/>
      <c r="I70" s="6"/>
    </row>
    <row r="71" spans="2:9" ht="9.75">
      <c r="B71" s="6"/>
      <c r="C71" s="6"/>
      <c r="D71" s="6"/>
      <c r="E71" s="6"/>
      <c r="F71" s="6"/>
      <c r="G71" s="6"/>
      <c r="H71" s="6"/>
      <c r="I71" s="6"/>
    </row>
    <row r="72" spans="2:9" ht="9.75">
      <c r="B72" s="6"/>
      <c r="C72" s="6"/>
      <c r="D72" s="6"/>
      <c r="E72" s="6"/>
      <c r="F72" s="6"/>
      <c r="G72" s="6"/>
      <c r="H72" s="6"/>
      <c r="I72" s="6"/>
    </row>
    <row r="73" spans="2:9" ht="9.75">
      <c r="B73" s="6"/>
      <c r="C73" s="6"/>
      <c r="D73" s="6"/>
      <c r="E73" s="6"/>
      <c r="F73" s="6"/>
      <c r="G73" s="6"/>
      <c r="H73" s="6"/>
      <c r="I73" s="6"/>
    </row>
    <row r="74" spans="2:9" ht="9.75">
      <c r="B74" s="6"/>
      <c r="C74" s="6"/>
      <c r="D74" s="6"/>
      <c r="E74" s="6"/>
      <c r="F74" s="6"/>
      <c r="G74" s="6"/>
      <c r="H74" s="6"/>
      <c r="I74" s="6"/>
    </row>
    <row r="75" spans="2:9" ht="9.75">
      <c r="B75" s="6"/>
      <c r="C75" s="6"/>
      <c r="D75" s="6"/>
      <c r="E75" s="6"/>
      <c r="F75" s="6"/>
      <c r="G75" s="6"/>
      <c r="H75" s="6"/>
      <c r="I75" s="6"/>
    </row>
    <row r="76" spans="2:9" ht="9.75">
      <c r="B76" s="6"/>
      <c r="C76" s="6"/>
      <c r="D76" s="6"/>
      <c r="E76" s="6"/>
      <c r="F76" s="6"/>
      <c r="G76" s="6"/>
      <c r="H76" s="6"/>
      <c r="I76" s="6"/>
    </row>
    <row r="77" spans="2:9" ht="9.75">
      <c r="B77" s="6"/>
      <c r="C77" s="6"/>
      <c r="D77" s="6"/>
      <c r="E77" s="6"/>
      <c r="F77" s="6"/>
      <c r="G77" s="6"/>
      <c r="H77" s="6"/>
      <c r="I77" s="6"/>
    </row>
    <row r="78" spans="2:9" ht="9.75">
      <c r="B78" s="6"/>
      <c r="C78" s="6"/>
      <c r="D78" s="6"/>
      <c r="E78" s="6"/>
      <c r="F78" s="6"/>
      <c r="G78" s="6"/>
      <c r="H78" s="6"/>
      <c r="I78" s="6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8.8515625" style="40" customWidth="1"/>
    <col min="2" max="2" width="15.140625" style="40" customWidth="1"/>
    <col min="3" max="3" width="35.7109375" style="40" customWidth="1"/>
    <col min="4" max="4" width="10.57421875" style="40" customWidth="1"/>
    <col min="5" max="5" width="8.8515625" style="40" customWidth="1"/>
    <col min="6" max="9" width="8.8515625" style="40" hidden="1" customWidth="1"/>
    <col min="10" max="10" width="10.00390625" style="40" hidden="1" customWidth="1"/>
    <col min="11" max="11" width="8.8515625" style="40" hidden="1" customWidth="1"/>
    <col min="12" max="16384" width="8.8515625" style="40" customWidth="1"/>
  </cols>
  <sheetData>
    <row r="1" ht="14.25" thickBot="1"/>
    <row r="2" spans="2:11" ht="14.25" thickBot="1">
      <c r="B2" s="61" t="s">
        <v>55</v>
      </c>
      <c r="C2" s="62"/>
      <c r="D2" s="62"/>
      <c r="E2" s="63"/>
      <c r="I2" s="41"/>
      <c r="J2" s="41"/>
      <c r="K2" s="41"/>
    </row>
    <row r="3" spans="2:11" ht="14.25" thickBot="1">
      <c r="B3" s="64" t="s">
        <v>5</v>
      </c>
      <c r="C3" s="65"/>
      <c r="D3" s="65"/>
      <c r="E3" s="66"/>
      <c r="H3" s="42">
        <v>44726</v>
      </c>
      <c r="I3" s="41"/>
      <c r="J3" s="41"/>
      <c r="K3" s="41"/>
    </row>
    <row r="4" spans="7:11" ht="13.5">
      <c r="G4" s="43" t="s">
        <v>50</v>
      </c>
      <c r="H4" s="43">
        <v>70</v>
      </c>
      <c r="I4" s="41"/>
      <c r="J4" s="41"/>
      <c r="K4" s="41"/>
    </row>
    <row r="5" spans="2:11" ht="13.5">
      <c r="B5" s="39" t="s">
        <v>0</v>
      </c>
      <c r="C5" s="39" t="s">
        <v>57</v>
      </c>
      <c r="D5" s="59" t="s">
        <v>58</v>
      </c>
      <c r="E5" s="60" t="s">
        <v>56</v>
      </c>
      <c r="F5" s="44" t="s">
        <v>51</v>
      </c>
      <c r="I5" s="45" t="s">
        <v>52</v>
      </c>
      <c r="J5" s="45" t="s">
        <v>53</v>
      </c>
      <c r="K5" s="46" t="s">
        <v>54</v>
      </c>
    </row>
    <row r="6" spans="2:11" ht="13.5">
      <c r="B6" s="17" t="s">
        <v>6</v>
      </c>
      <c r="C6" s="17" t="s">
        <v>7</v>
      </c>
      <c r="D6" s="38">
        <f>'Радиаторы Rommer'!M18</f>
        <v>34.98710573383594</v>
      </c>
      <c r="E6" s="52">
        <f>K6</f>
        <v>2006.300591201088</v>
      </c>
      <c r="F6" s="47">
        <f>D6*0.64</f>
        <v>22.391747669655</v>
      </c>
      <c r="I6" s="48">
        <f>F6*$H$4</f>
        <v>1567.42233687585</v>
      </c>
      <c r="J6" s="49">
        <f>E6/I6-100%</f>
        <v>0.28</v>
      </c>
      <c r="K6" s="50">
        <f>I6*1.28</f>
        <v>2006.300591201088</v>
      </c>
    </row>
    <row r="7" spans="2:11" ht="13.5">
      <c r="B7" s="17" t="s">
        <v>8</v>
      </c>
      <c r="C7" s="17" t="s">
        <v>9</v>
      </c>
      <c r="D7" s="38">
        <f>'Радиаторы Rommer'!M19</f>
        <v>36.248125092440624</v>
      </c>
      <c r="E7" s="52">
        <f aca="true" t="shared" si="0" ref="E7:E13">K7</f>
        <v>2078.612485300915</v>
      </c>
      <c r="F7" s="47">
        <f aca="true" t="shared" si="1" ref="F7:F13">D7*0.64</f>
        <v>23.198800059162</v>
      </c>
      <c r="I7" s="48">
        <f aca="true" t="shared" si="2" ref="I7:I13">F7*$H$4</f>
        <v>1623.91600414134</v>
      </c>
      <c r="J7" s="49">
        <f aca="true" t="shared" si="3" ref="J7:J13">E7/I7-100%</f>
        <v>0.28</v>
      </c>
      <c r="K7" s="50">
        <f aca="true" t="shared" si="4" ref="K7:K13">I7*1.28</f>
        <v>2078.612485300915</v>
      </c>
    </row>
    <row r="8" spans="2:11" ht="14.25" thickBot="1">
      <c r="B8" s="35" t="s">
        <v>10</v>
      </c>
      <c r="C8" s="35" t="s">
        <v>11</v>
      </c>
      <c r="D8" s="38">
        <f>'Радиаторы Rommer'!M20</f>
        <v>65.64718425677343</v>
      </c>
      <c r="E8" s="52">
        <f t="shared" si="0"/>
        <v>3764.4721340204155</v>
      </c>
      <c r="F8" s="47">
        <f t="shared" si="1"/>
        <v>42.014197924334994</v>
      </c>
      <c r="I8" s="48">
        <f t="shared" si="2"/>
        <v>2940.9938547034494</v>
      </c>
      <c r="J8" s="49">
        <f t="shared" si="3"/>
        <v>0.28</v>
      </c>
      <c r="K8" s="50">
        <f t="shared" si="4"/>
        <v>3764.4721340204155</v>
      </c>
    </row>
    <row r="9" spans="2:11" ht="14.25" thickTop="1">
      <c r="B9" s="32" t="s">
        <v>12</v>
      </c>
      <c r="C9" s="32" t="s">
        <v>13</v>
      </c>
      <c r="D9" s="38">
        <f>'Радиаторы Rommer'!M21</f>
        <v>37.26108881249999</v>
      </c>
      <c r="E9" s="52">
        <f t="shared" si="0"/>
        <v>2136.6998768639996</v>
      </c>
      <c r="F9" s="47">
        <f t="shared" si="1"/>
        <v>23.847096839999995</v>
      </c>
      <c r="I9" s="48">
        <f t="shared" si="2"/>
        <v>1669.2967787999996</v>
      </c>
      <c r="J9" s="49">
        <f t="shared" si="3"/>
        <v>0.28</v>
      </c>
      <c r="K9" s="50">
        <f t="shared" si="4"/>
        <v>2136.6998768639996</v>
      </c>
    </row>
    <row r="10" spans="2:11" ht="13.5">
      <c r="B10" s="17" t="s">
        <v>14</v>
      </c>
      <c r="C10" s="17" t="s">
        <v>15</v>
      </c>
      <c r="D10" s="38">
        <f>'Радиаторы Rommer'!M22</f>
        <v>38.52290511188438</v>
      </c>
      <c r="E10" s="52">
        <f t="shared" si="0"/>
        <v>2209.057470735898</v>
      </c>
      <c r="F10" s="47">
        <f t="shared" si="1"/>
        <v>24.654659271606</v>
      </c>
      <c r="I10" s="48">
        <f t="shared" si="2"/>
        <v>1725.82614901242</v>
      </c>
      <c r="J10" s="49">
        <f t="shared" si="3"/>
        <v>0.28</v>
      </c>
      <c r="K10" s="50">
        <f t="shared" si="4"/>
        <v>2209.057470735898</v>
      </c>
    </row>
    <row r="11" spans="2:11" ht="14.25" thickBot="1">
      <c r="B11" s="35" t="s">
        <v>16</v>
      </c>
      <c r="C11" s="35" t="s">
        <v>17</v>
      </c>
      <c r="D11" s="38">
        <f>'Радиаторы Rommer'!M23</f>
        <v>70.59235821208595</v>
      </c>
      <c r="E11" s="52">
        <f t="shared" si="0"/>
        <v>4048.048189313857</v>
      </c>
      <c r="F11" s="47">
        <f t="shared" si="1"/>
        <v>45.179109255735014</v>
      </c>
      <c r="I11" s="48">
        <f t="shared" si="2"/>
        <v>3162.537647901451</v>
      </c>
      <c r="J11" s="49">
        <f t="shared" si="3"/>
        <v>0.28</v>
      </c>
      <c r="K11" s="50">
        <f t="shared" si="4"/>
        <v>4048.048189313857</v>
      </c>
    </row>
    <row r="12" spans="2:11" ht="14.25" thickTop="1">
      <c r="B12" s="32" t="s">
        <v>18</v>
      </c>
      <c r="C12" s="32" t="s">
        <v>19</v>
      </c>
      <c r="D12" s="38">
        <f>'Радиаторы Rommer'!M24</f>
        <v>37.465398681440625</v>
      </c>
      <c r="E12" s="52">
        <f t="shared" si="0"/>
        <v>2148.415821988531</v>
      </c>
      <c r="F12" s="47">
        <f t="shared" si="1"/>
        <v>23.977855156122</v>
      </c>
      <c r="I12" s="48">
        <f t="shared" si="2"/>
        <v>1678.4498609285401</v>
      </c>
      <c r="J12" s="49">
        <f t="shared" si="3"/>
        <v>0.2799999999999998</v>
      </c>
      <c r="K12" s="50">
        <f t="shared" si="4"/>
        <v>2148.415821988531</v>
      </c>
    </row>
    <row r="13" spans="2:11" ht="13.5">
      <c r="B13" s="17" t="s">
        <v>20</v>
      </c>
      <c r="C13" s="17" t="s">
        <v>21</v>
      </c>
      <c r="D13" s="38">
        <f>'Радиаторы Rommer'!M25</f>
        <v>38.796791669409366</v>
      </c>
      <c r="E13" s="52">
        <f t="shared" si="0"/>
        <v>2224.7632214906107</v>
      </c>
      <c r="F13" s="47">
        <f t="shared" si="1"/>
        <v>24.829946668421996</v>
      </c>
      <c r="I13" s="48">
        <f t="shared" si="2"/>
        <v>1738.0962667895396</v>
      </c>
      <c r="J13" s="49">
        <f t="shared" si="3"/>
        <v>0.28</v>
      </c>
      <c r="K13" s="50">
        <f t="shared" si="4"/>
        <v>2224.7632214906107</v>
      </c>
    </row>
    <row r="14" spans="2:4" ht="13.5">
      <c r="B14" s="58" t="s">
        <v>59</v>
      </c>
      <c r="D14" s="51"/>
    </row>
  </sheetData>
  <sheetProtection/>
  <mergeCells count="2">
    <mergeCell ref="B2:E2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Миловидов Сергей</dc:creator>
  <cp:keywords/>
  <dc:description/>
  <cp:lastModifiedBy>Миловидов Сергей</cp:lastModifiedBy>
  <cp:lastPrinted>2021-12-17T16:30:04Z</cp:lastPrinted>
  <dcterms:created xsi:type="dcterms:W3CDTF">2014-09-04T13:07:56Z</dcterms:created>
  <dcterms:modified xsi:type="dcterms:W3CDTF">2022-06-16T15:15:05Z</dcterms:modified>
  <cp:category/>
  <cp:version/>
  <cp:contentType/>
  <cp:contentStatus/>
</cp:coreProperties>
</file>